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5070" yWindow="1005" windowWidth="19470" windowHeight="16440" activeTab="1"/>
  </bookViews>
  <sheets>
    <sheet name="Titul" sheetId="2" r:id="rId1"/>
    <sheet name="Varianta 1" sheetId="1" r:id="rId2"/>
  </sheets>
  <definedNames>
    <definedName name="_xlnm._FilterDatabase" hidden="1">#REF!</definedName>
    <definedName name="fakt1R">#REF!</definedName>
    <definedName name="_xlnm.Print_Area" localSheetId="1">'Varianta 1'!$A$1:$I$13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/>
  <c r="F11"/>
  <c r="F20"/>
  <c r="F5"/>
  <c r="F24" l="1"/>
  <c r="F23"/>
  <c r="F22"/>
  <c r="F21"/>
  <c r="F9"/>
  <c r="F8"/>
  <c r="F7"/>
  <c r="F19" l="1"/>
  <c r="F10"/>
  <c r="F6"/>
  <c r="F26" l="1"/>
  <c r="F27" s="1"/>
  <c r="F4"/>
  <c r="F12" l="1"/>
  <c r="F13" s="1"/>
</calcChain>
</file>

<file path=xl/sharedStrings.xml><?xml version="1.0" encoding="utf-8"?>
<sst xmlns="http://schemas.openxmlformats.org/spreadsheetml/2006/main" count="94" uniqueCount="58">
  <si>
    <t>kus</t>
  </si>
  <si>
    <t>JC bez DPH</t>
  </si>
  <si>
    <t>CC bez DPH</t>
  </si>
  <si>
    <t>MJ</t>
  </si>
  <si>
    <t>PC</t>
  </si>
  <si>
    <t>Chodby</t>
  </si>
  <si>
    <t>Stavba : Dom smútku Prešov</t>
  </si>
  <si>
    <t>Prechod</t>
  </si>
  <si>
    <t>Hlavná Sála</t>
  </si>
  <si>
    <t>Prechod, Hlavná Sála</t>
  </si>
  <si>
    <r>
      <t xml:space="preserve">Svietidlo podľa výberu architekta  - Zápustne svietidlo LED 18W, 450mA, 2070 lm, </t>
    </r>
    <r>
      <rPr>
        <b/>
        <sz val="10"/>
        <rFont val="Arial"/>
        <family val="2"/>
        <charset val="238"/>
      </rPr>
      <t>3000K</t>
    </r>
    <r>
      <rPr>
        <sz val="10"/>
        <rFont val="Arial"/>
        <family val="2"/>
        <charset val="238"/>
      </rPr>
      <t xml:space="preserve">, Ra90, L80B20 50.000h, optika 60°, 220-240V/50-60Hz, </t>
    </r>
    <r>
      <rPr>
        <b/>
        <sz val="10"/>
        <rFont val="Arial"/>
        <family val="2"/>
        <charset val="238"/>
      </rPr>
      <t>DALI PUSH STMIEVANIE</t>
    </r>
    <r>
      <rPr>
        <sz val="10"/>
        <rFont val="Arial"/>
        <family val="2"/>
        <charset val="238"/>
      </rPr>
      <t>, IP65, rozmer d100x64 mm, , montážny otvor Ø90 mm,  0,35 kg, biele</t>
    </r>
  </si>
  <si>
    <r>
      <t xml:space="preserve">Svietidlo podľa výberu architekta  - Zápustne svietidlo LED 15W, 1620 lm, </t>
    </r>
    <r>
      <rPr>
        <b/>
        <sz val="10"/>
        <rFont val="Arial"/>
        <family val="2"/>
        <charset val="238"/>
      </rPr>
      <t>3000K</t>
    </r>
    <r>
      <rPr>
        <sz val="10"/>
        <rFont val="Arial"/>
        <family val="2"/>
        <charset val="238"/>
      </rPr>
      <t xml:space="preserve">, Ra90, L80B20 50.000h, difúzne 90°, UGR19, 220-240V/50-60Hz, </t>
    </r>
    <r>
      <rPr>
        <b/>
        <sz val="10"/>
        <rFont val="Arial"/>
        <family val="2"/>
        <charset val="238"/>
      </rPr>
      <t>TRIAKOVÉ STMIEVANIE</t>
    </r>
    <r>
      <rPr>
        <sz val="10"/>
        <rFont val="Arial"/>
        <family val="2"/>
        <charset val="238"/>
      </rPr>
      <t>, IP44, rozmer d136x56,5 mm, montážny otvor Ø120 mm,  0,45 kg, biele</t>
    </r>
  </si>
  <si>
    <r>
      <t xml:space="preserve">Svietidlo podľa výberu architekta  - Zápustne svietidlo LED 10W, 1000 lm, </t>
    </r>
    <r>
      <rPr>
        <b/>
        <sz val="10"/>
        <rFont val="Arial"/>
        <family val="2"/>
        <charset val="238"/>
      </rPr>
      <t>3000K</t>
    </r>
    <r>
      <rPr>
        <sz val="10"/>
        <rFont val="Arial"/>
        <family val="2"/>
        <charset val="238"/>
      </rPr>
      <t xml:space="preserve">, Ra90, L80B20 50.000h, difúzne 90°, UGR19, 220-240V/50-60Hz, </t>
    </r>
    <r>
      <rPr>
        <b/>
        <sz val="10"/>
        <rFont val="Arial"/>
        <family val="2"/>
        <charset val="238"/>
      </rPr>
      <t>ON/OFF</t>
    </r>
    <r>
      <rPr>
        <sz val="10"/>
        <rFont val="Arial"/>
        <family val="2"/>
        <charset val="238"/>
      </rPr>
      <t>, IP44, rozmer d103x56,50 mm, montážny otvor Ø90 mm, 0,38 kg, biele</t>
    </r>
  </si>
  <si>
    <r>
      <t xml:space="preserve">Svietidlo podľa výberu architekta  - Zápustne svietidlo LED 15W, 1620 lm, </t>
    </r>
    <r>
      <rPr>
        <b/>
        <sz val="10"/>
        <rFont val="Arial"/>
        <family val="2"/>
        <charset val="238"/>
      </rPr>
      <t>3000K</t>
    </r>
    <r>
      <rPr>
        <sz val="10"/>
        <rFont val="Arial"/>
        <family val="2"/>
        <charset val="238"/>
      </rPr>
      <t xml:space="preserve">, Ra90, L80B20 50.000h, difúzne 90°, UGR19, 220-240V/50-60Hz, </t>
    </r>
    <r>
      <rPr>
        <b/>
        <sz val="10"/>
        <rFont val="Arial"/>
        <family val="2"/>
        <charset val="238"/>
      </rPr>
      <t>DALI PUSH STMIEVANIE</t>
    </r>
    <r>
      <rPr>
        <sz val="10"/>
        <rFont val="Arial"/>
        <family val="2"/>
        <charset val="238"/>
      </rPr>
      <t>, IP44, rozmer d136x56,5 mm, , montážny otvor Ø120 mm,  0,45 kg, biele</t>
    </r>
  </si>
  <si>
    <t>Bočná chodba</t>
  </si>
  <si>
    <r>
      <t xml:space="preserve">Zápustne svietidlo LED 6W, 480 lm, optika 36°, Stupeň oslnenia &lt; 19, </t>
    </r>
    <r>
      <rPr>
        <b/>
        <sz val="10"/>
        <rFont val="Arial"/>
        <family val="2"/>
        <charset val="238"/>
      </rPr>
      <t>3000K</t>
    </r>
    <r>
      <rPr>
        <sz val="10"/>
        <rFont val="Arial"/>
        <family val="2"/>
        <charset val="238"/>
      </rPr>
      <t xml:space="preserve">, CRI90, 220-240V/50-60Hz </t>
    </r>
    <r>
      <rPr>
        <b/>
        <sz val="10"/>
        <rFont val="Arial"/>
        <family val="2"/>
        <charset val="238"/>
      </rPr>
      <t>triacovo stmievateľné</t>
    </r>
    <r>
      <rPr>
        <sz val="10"/>
        <rFont val="Arial"/>
        <family val="2"/>
        <charset val="238"/>
      </rPr>
      <t>, hliník, povrch biela RAL 9003, rozmery Ø.58 mm x H.70 mm, montážny otvor Ø.50 mm, 150 mA, IP44</t>
    </r>
  </si>
  <si>
    <t>SÚHRN PRVKOV SPOLU BEZ DPH</t>
  </si>
  <si>
    <t>23% DPH</t>
  </si>
  <si>
    <t>SÚHRN PRVKOV SPOLU S DPH</t>
  </si>
  <si>
    <t>Napájač pre vzdialené umiestnenie 550 mA 30/220-240V DALI PUSH DIMM 0,128 kg</t>
  </si>
  <si>
    <t>Chodby / nespĺňa celkom 100lx pre údržbu, teraz je 75lx</t>
  </si>
  <si>
    <t>PRIESTOR</t>
  </si>
  <si>
    <t>POPIS</t>
  </si>
  <si>
    <t>OBRAZOVÁ PRÍLOHA</t>
  </si>
  <si>
    <t>Napájač pre vzdialené umiestnenie 150W 24V DC, DALI/Push DIM dimmable</t>
  </si>
  <si>
    <t>LEGENDA</t>
  </si>
  <si>
    <t>A</t>
  </si>
  <si>
    <t>Ax</t>
  </si>
  <si>
    <t>B</t>
  </si>
  <si>
    <t>Bx</t>
  </si>
  <si>
    <t>C</t>
  </si>
  <si>
    <t>Cx</t>
  </si>
  <si>
    <t>D</t>
  </si>
  <si>
    <t>Napájač pre vzdialené umiestnenie 500 mA 30/220-240V DALI PUSH DIMM 0,128 kg</t>
  </si>
  <si>
    <r>
      <t xml:space="preserve">Svietidlo podľa výberu architekta  - Zápustne svietidlo LED 6W, 500mA, 474 lm, </t>
    </r>
    <r>
      <rPr>
        <b/>
        <sz val="10"/>
        <rFont val="Arial"/>
        <family val="2"/>
        <charset val="238"/>
      </rPr>
      <t>3000K</t>
    </r>
    <r>
      <rPr>
        <sz val="10"/>
        <rFont val="Arial"/>
        <family val="2"/>
        <charset val="238"/>
      </rPr>
      <t xml:space="preserve">, Ra90, MacAdam 2, široká optika 53°, L80B20 50.000h, 220-240V/50-60Hz, </t>
    </r>
    <r>
      <rPr>
        <b/>
        <sz val="10"/>
        <rFont val="Arial"/>
        <family val="2"/>
        <charset val="238"/>
      </rPr>
      <t>DALI PUSH STMIEVANIE</t>
    </r>
    <r>
      <rPr>
        <sz val="10"/>
        <rFont val="Arial"/>
        <family val="2"/>
        <charset val="238"/>
      </rPr>
      <t>, IP65, rozmer d43x82 mm, montážny otvor Ø37 mm, 0,46 kg, hliník a UV odolný technopolymer, biele</t>
    </r>
  </si>
  <si>
    <r>
      <t xml:space="preserve">Svietidlo podľa výberu architekta  - Zápustne svietidlo LED 18W, 550mA, 2540 lm, </t>
    </r>
    <r>
      <rPr>
        <b/>
        <sz val="10"/>
        <rFont val="Arial"/>
        <family val="2"/>
        <charset val="238"/>
      </rPr>
      <t>3000K</t>
    </r>
    <r>
      <rPr>
        <sz val="10"/>
        <rFont val="Arial"/>
        <family val="2"/>
        <charset val="238"/>
      </rPr>
      <t xml:space="preserve">, Ra90, MacAdam 2, široká optika 53°, L80B20 50.000h, 220-240V/50-60Hz, </t>
    </r>
    <r>
      <rPr>
        <b/>
        <sz val="10"/>
        <rFont val="Arial"/>
        <family val="2"/>
        <charset val="238"/>
      </rPr>
      <t>DALI PUSH STMIEVANIE</t>
    </r>
    <r>
      <rPr>
        <sz val="10"/>
        <rFont val="Arial"/>
        <family val="2"/>
        <charset val="238"/>
      </rPr>
      <t>, IP65, rozmer d115x105 mm, montážny otvor Ø105 mm, 0,46 kg, hliník a UV odolný technopolymer, biele</t>
    </r>
  </si>
  <si>
    <t>Objekt : Vstupný priestor, hlavná sála  3000K</t>
  </si>
  <si>
    <t>Objekt : Vstupný priestor, hlavná sála, chodba 3000K</t>
  </si>
  <si>
    <r>
      <t xml:space="preserve">Svietidlo podľa výberu architekta  - Zavesné svietidlo prstenec LED 109W (13680lm) min výstupný svetelný tok 5931lm, s priamym vyžarovaním difúzne, </t>
    </r>
    <r>
      <rPr>
        <b/>
        <sz val="10"/>
        <rFont val="Arial"/>
        <family val="2"/>
        <charset val="238"/>
      </rPr>
      <t>3000K,</t>
    </r>
    <r>
      <rPr>
        <sz val="10"/>
        <rFont val="Arial"/>
        <family val="2"/>
        <charset val="238"/>
      </rPr>
      <t xml:space="preserve"> Ra 90, MacAdam 2, L80 (B20) 80.000h, 230V 50Hz, </t>
    </r>
    <r>
      <rPr>
        <b/>
        <sz val="10"/>
        <rFont val="Arial"/>
        <family val="2"/>
        <charset val="238"/>
      </rPr>
      <t>DALI PUSH STMIEVANIE</t>
    </r>
    <r>
      <rPr>
        <sz val="10"/>
        <rFont val="Arial"/>
        <family val="2"/>
        <charset val="238"/>
      </rPr>
      <t xml:space="preserve">, IP40, s 5m závesom, rozmer d=1950 mm x 35 mm x 35 mm, 5,78 kg, biele </t>
    </r>
    <r>
      <rPr>
        <b/>
        <sz val="10"/>
        <rFont val="Arial"/>
        <family val="2"/>
        <charset val="238"/>
      </rPr>
      <t>(pri umiestnení napájacieho zdroja nad 6m do 9m od svietidla použiť 2,5m hrúbky kábla)</t>
    </r>
  </si>
  <si>
    <t>Príl.č. :</t>
  </si>
  <si>
    <t>Orientačný rozpočet - interiérové osvetlenie</t>
  </si>
  <si>
    <t>Obsah :</t>
  </si>
  <si>
    <t>DRS</t>
  </si>
  <si>
    <t>Stupeň :</t>
  </si>
  <si>
    <t>ELI - elektroinštalácia</t>
  </si>
  <si>
    <t>Časť :</t>
  </si>
  <si>
    <t>5/2025</t>
  </si>
  <si>
    <t>Dátum :</t>
  </si>
  <si>
    <t>SO 01</t>
  </si>
  <si>
    <t>Objekt :</t>
  </si>
  <si>
    <t>Dom smútku, Prešov</t>
  </si>
  <si>
    <t>Stavba :</t>
  </si>
  <si>
    <t>Ing.arch. Viničenko</t>
  </si>
  <si>
    <t>Ing.Arch. Rešovský</t>
  </si>
  <si>
    <t>Autor projektu :</t>
  </si>
  <si>
    <t>Ing. Komanický</t>
  </si>
  <si>
    <t>Zodpovedný projektant :</t>
  </si>
  <si>
    <t>Vypracoval :</t>
  </si>
</sst>
</file>

<file path=xl/styles.xml><?xml version="1.0" encoding="utf-8"?>
<styleSheet xmlns="http://schemas.openxmlformats.org/spreadsheetml/2006/main">
  <numFmts count="6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#,##0&quot; Sk&quot;;[Red]&quot;-&quot;#,##0&quot; Sk&quot;"/>
    <numFmt numFmtId="166" formatCode="_-* #,##0\ &quot;Sk&quot;_-;\-* #,##0\ &quot;Sk&quot;_-;_-* &quot;-&quot;\ &quot;Sk&quot;_-;_-@_-"/>
  </numFmts>
  <fonts count="28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name val="Arial CE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3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1"/>
      <name val="Times New Roman"/>
      <family val="1"/>
      <charset val="238"/>
    </font>
    <font>
      <b/>
      <sz val="7"/>
      <name val="Letter Gothic CE"/>
      <charset val="238"/>
    </font>
    <font>
      <sz val="10"/>
      <name val="Arial"/>
      <charset val="110"/>
    </font>
    <font>
      <sz val="10"/>
      <name val="MS Sans Serif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14" fillId="0" borderId="0"/>
    <xf numFmtId="0" fontId="24" fillId="0" borderId="18">
      <alignment vertical="center"/>
    </xf>
    <xf numFmtId="0" fontId="24" fillId="0" borderId="18" applyFont="0" applyFill="0" applyBorder="0">
      <alignment vertical="center"/>
    </xf>
    <xf numFmtId="165" fontId="24" fillId="0" borderId="18"/>
    <xf numFmtId="0" fontId="24" fillId="0" borderId="18" applyFont="0" applyFill="0"/>
    <xf numFmtId="166" fontId="14" fillId="0" borderId="0" applyFont="0" applyFill="0" applyBorder="0" applyAlignment="0" applyProtection="0"/>
    <xf numFmtId="41" fontId="25" fillId="0" borderId="0" applyFont="0" applyFill="0" applyBorder="0" applyAlignment="0" applyProtection="0">
      <alignment vertical="top" wrapText="1"/>
      <protection locked="0"/>
    </xf>
    <xf numFmtId="43" fontId="25" fillId="0" borderId="0" applyFont="0" applyFill="0" applyBorder="0" applyAlignment="0" applyProtection="0">
      <alignment vertical="top" wrapText="1"/>
      <protection locked="0"/>
    </xf>
    <xf numFmtId="0" fontId="14" fillId="0" borderId="0"/>
    <xf numFmtId="44" fontId="25" fillId="0" borderId="0" applyFont="0" applyFill="0" applyBorder="0" applyAlignment="0" applyProtection="0">
      <alignment vertical="top" wrapText="1"/>
      <protection locked="0"/>
    </xf>
    <xf numFmtId="0" fontId="26" fillId="0" borderId="0"/>
    <xf numFmtId="0" fontId="14" fillId="0" borderId="0"/>
    <xf numFmtId="9" fontId="27" fillId="0" borderId="0" applyNumberFormat="0" applyFill="0" applyBorder="0" applyAlignment="0" applyProtection="0"/>
    <xf numFmtId="0" fontId="24" fillId="0" borderId="19" applyBorder="0">
      <alignment vertical="center"/>
    </xf>
    <xf numFmtId="0" fontId="24" fillId="0" borderId="19">
      <alignment vertical="center"/>
    </xf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49" fontId="6" fillId="0" borderId="4" xfId="0" applyNumberFormat="1" applyFont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left" vertical="center" wrapText="1"/>
    </xf>
    <xf numFmtId="0" fontId="9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4" fontId="3" fillId="0" borderId="5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49" fontId="9" fillId="0" borderId="5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164" fontId="3" fillId="2" borderId="5" xfId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164" fontId="9" fillId="0" borderId="1" xfId="1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164" fontId="3" fillId="0" borderId="5" xfId="1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164" fontId="5" fillId="3" borderId="7" xfId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2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64" fontId="9" fillId="0" borderId="15" xfId="1" applyFont="1" applyBorder="1" applyAlignment="1">
      <alignment vertical="center"/>
    </xf>
    <xf numFmtId="164" fontId="3" fillId="0" borderId="15" xfId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3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9" fillId="0" borderId="5" xfId="0" applyNumberFormat="1" applyFont="1" applyBorder="1" applyAlignment="1">
      <alignment horizontal="left" vertical="center" wrapText="1"/>
    </xf>
    <xf numFmtId="0" fontId="14" fillId="0" borderId="0" xfId="2"/>
    <xf numFmtId="0" fontId="14" fillId="0" borderId="0" xfId="2" applyBorder="1"/>
    <xf numFmtId="0" fontId="14" fillId="0" borderId="0" xfId="2" applyAlignment="1">
      <alignment horizontal="left"/>
    </xf>
    <xf numFmtId="0" fontId="15" fillId="4" borderId="0" xfId="2" applyFont="1" applyFill="1" applyAlignment="1">
      <alignment horizontal="left"/>
    </xf>
    <xf numFmtId="0" fontId="15" fillId="0" borderId="0" xfId="2" applyFont="1"/>
    <xf numFmtId="0" fontId="15" fillId="0" borderId="0" xfId="2" applyFont="1" applyAlignment="1">
      <alignment horizontal="left"/>
    </xf>
    <xf numFmtId="0" fontId="16" fillId="0" borderId="0" xfId="2" applyFont="1"/>
    <xf numFmtId="0" fontId="16" fillId="0" borderId="0" xfId="2" applyFont="1" applyFill="1"/>
    <xf numFmtId="49" fontId="15" fillId="0" borderId="0" xfId="2" applyNumberFormat="1" applyFont="1" applyFill="1" applyAlignment="1">
      <alignment horizontal="left"/>
    </xf>
    <xf numFmtId="0" fontId="15" fillId="0" borderId="17" xfId="2" applyFont="1" applyBorder="1"/>
    <xf numFmtId="0" fontId="17" fillId="0" borderId="0" xfId="2" applyFont="1"/>
    <xf numFmtId="0" fontId="18" fillId="0" borderId="0" xfId="2" applyFont="1"/>
    <xf numFmtId="0" fontId="19" fillId="0" borderId="0" xfId="2" applyFont="1"/>
    <xf numFmtId="0" fontId="20" fillId="0" borderId="0" xfId="2" applyFont="1"/>
    <xf numFmtId="0" fontId="21" fillId="0" borderId="0" xfId="2" applyFont="1"/>
    <xf numFmtId="0" fontId="22" fillId="0" borderId="0" xfId="2" applyFont="1"/>
    <xf numFmtId="0" fontId="23" fillId="0" borderId="0" xfId="2" applyFont="1"/>
    <xf numFmtId="0" fontId="7" fillId="3" borderId="8" xfId="0" applyFont="1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</cellXfs>
  <cellStyles count="17">
    <cellStyle name="1 000 Sk" xfId="3"/>
    <cellStyle name="1 000,-  Sk" xfId="4"/>
    <cellStyle name="1 000,- Kč" xfId="5"/>
    <cellStyle name="1 000,- Sk" xfId="6"/>
    <cellStyle name="1000 Sk_fakturuj99" xfId="7"/>
    <cellStyle name="čárky [0]_MS_Cergovska_Rozpocet Vzor_I.NP_asr" xfId="8"/>
    <cellStyle name="čárky_MS_Cergovska_Rozpocet Vzor_I.NP_asr" xfId="9"/>
    <cellStyle name="čiarky" xfId="1" builtinId="3"/>
    <cellStyle name="data" xfId="10"/>
    <cellStyle name="měny_MS_Cergovska_Rozpocet Vzor_I.NP_asr" xfId="11"/>
    <cellStyle name="Normal 2" xfId="12"/>
    <cellStyle name="normálne" xfId="0" builtinId="0"/>
    <cellStyle name="normálne 2" xfId="2"/>
    <cellStyle name="normální_08_VN_Rozpocet Fintice" xfId="13"/>
    <cellStyle name="procent_Rozpočet_NN_ČS_Abranovce" xfId="14"/>
    <cellStyle name="TEXT" xfId="15"/>
    <cellStyle name="TEXT1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228598</xdr:colOff>
      <xdr:row>23</xdr:row>
      <xdr:rowOff>130969</xdr:rowOff>
    </xdr:from>
    <xdr:ext cx="809625" cy="648595"/>
    <xdr:pic>
      <xdr:nvPicPr>
        <xdr:cNvPr id="51" name="Obrázok 50">
          <a:extLst>
            <a:ext uri="{FF2B5EF4-FFF2-40B4-BE49-F238E27FC236}">
              <a16:creationId xmlns:a16="http://schemas.microsoft.com/office/drawing/2014/main" xmlns="" id="{A4180D93-2A2F-494C-974F-79B5189F9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2723" y="9465469"/>
          <a:ext cx="809625" cy="648595"/>
        </a:xfrm>
        <a:prstGeom prst="rect">
          <a:avLst/>
        </a:prstGeom>
      </xdr:spPr>
    </xdr:pic>
    <xdr:clientData/>
  </xdr:oneCellAnchor>
  <xdr:oneCellAnchor>
    <xdr:from>
      <xdr:col>6</xdr:col>
      <xdr:colOff>1335881</xdr:colOff>
      <xdr:row>23</xdr:row>
      <xdr:rowOff>119062</xdr:rowOff>
    </xdr:from>
    <xdr:ext cx="752730" cy="670400"/>
    <xdr:pic>
      <xdr:nvPicPr>
        <xdr:cNvPr id="52" name="Obrázok 51">
          <a:extLst>
            <a:ext uri="{FF2B5EF4-FFF2-40B4-BE49-F238E27FC236}">
              <a16:creationId xmlns:a16="http://schemas.microsoft.com/office/drawing/2014/main" xmlns="" id="{120603B4-BD4D-4DA9-8E5C-CEFA6D1BE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480006" y="9453562"/>
          <a:ext cx="752730" cy="670400"/>
        </a:xfrm>
        <a:prstGeom prst="rect">
          <a:avLst/>
        </a:prstGeom>
      </xdr:spPr>
    </xdr:pic>
    <xdr:clientData/>
  </xdr:oneCellAnchor>
  <xdr:twoCellAnchor editAs="oneCell">
    <xdr:from>
      <xdr:col>6</xdr:col>
      <xdr:colOff>95250</xdr:colOff>
      <xdr:row>3</xdr:row>
      <xdr:rowOff>68451</xdr:rowOff>
    </xdr:from>
    <xdr:to>
      <xdr:col>6</xdr:col>
      <xdr:colOff>2693885</xdr:colOff>
      <xdr:row>3</xdr:row>
      <xdr:rowOff>1666875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xmlns="" id="{ECC9A193-48B0-9400-CC6D-7F768711A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01250" y="9307701"/>
          <a:ext cx="2598635" cy="1598424"/>
        </a:xfrm>
        <a:prstGeom prst="rect">
          <a:avLst/>
        </a:prstGeom>
      </xdr:spPr>
    </xdr:pic>
    <xdr:clientData/>
  </xdr:twoCellAnchor>
  <xdr:twoCellAnchor editAs="oneCell">
    <xdr:from>
      <xdr:col>6</xdr:col>
      <xdr:colOff>273843</xdr:colOff>
      <xdr:row>5</xdr:row>
      <xdr:rowOff>86176</xdr:rowOff>
    </xdr:from>
    <xdr:to>
      <xdr:col>6</xdr:col>
      <xdr:colOff>678656</xdr:colOff>
      <xdr:row>5</xdr:row>
      <xdr:rowOff>807436</xdr:rowOff>
    </xdr:to>
    <xdr:pic>
      <xdr:nvPicPr>
        <xdr:cNvPr id="41" name="Obrázok 40">
          <a:extLst>
            <a:ext uri="{FF2B5EF4-FFF2-40B4-BE49-F238E27FC236}">
              <a16:creationId xmlns:a16="http://schemas.microsoft.com/office/drawing/2014/main" xmlns="" id="{BCAD4E73-D9B8-F20A-D59E-38DC0C6DB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179843" y="2646020"/>
          <a:ext cx="404813" cy="721260"/>
        </a:xfrm>
        <a:prstGeom prst="rect">
          <a:avLst/>
        </a:prstGeom>
      </xdr:spPr>
    </xdr:pic>
    <xdr:clientData/>
  </xdr:twoCellAnchor>
  <xdr:twoCellAnchor editAs="oneCell">
    <xdr:from>
      <xdr:col>6</xdr:col>
      <xdr:colOff>1250157</xdr:colOff>
      <xdr:row>5</xdr:row>
      <xdr:rowOff>71437</xdr:rowOff>
    </xdr:from>
    <xdr:to>
      <xdr:col>6</xdr:col>
      <xdr:colOff>1825229</xdr:colOff>
      <xdr:row>5</xdr:row>
      <xdr:rowOff>821531</xdr:rowOff>
    </xdr:to>
    <xdr:pic>
      <xdr:nvPicPr>
        <xdr:cNvPr id="42" name="Obrázok 41">
          <a:extLst>
            <a:ext uri="{FF2B5EF4-FFF2-40B4-BE49-F238E27FC236}">
              <a16:creationId xmlns:a16="http://schemas.microsoft.com/office/drawing/2014/main" xmlns="" id="{9C9513E5-8767-2F6E-5B2C-4E0FDF05D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632407" y="2631281"/>
          <a:ext cx="575072" cy="750094"/>
        </a:xfrm>
        <a:prstGeom prst="rect">
          <a:avLst/>
        </a:prstGeom>
      </xdr:spPr>
    </xdr:pic>
    <xdr:clientData/>
  </xdr:twoCellAnchor>
  <xdr:oneCellAnchor>
    <xdr:from>
      <xdr:col>6</xdr:col>
      <xdr:colOff>1333499</xdr:colOff>
      <xdr:row>20</xdr:row>
      <xdr:rowOff>98879</xdr:rowOff>
    </xdr:from>
    <xdr:ext cx="547688" cy="715981"/>
    <xdr:pic>
      <xdr:nvPicPr>
        <xdr:cNvPr id="47" name="Obrázok 46">
          <a:extLst>
            <a:ext uri="{FF2B5EF4-FFF2-40B4-BE49-F238E27FC236}">
              <a16:creationId xmlns:a16="http://schemas.microsoft.com/office/drawing/2014/main" xmlns="" id="{2BF5B100-D9A4-46FE-AC8F-CC105751E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1715749" y="3563598"/>
          <a:ext cx="547688" cy="715981"/>
        </a:xfrm>
        <a:prstGeom prst="rect">
          <a:avLst/>
        </a:prstGeom>
      </xdr:spPr>
    </xdr:pic>
    <xdr:clientData/>
  </xdr:oneCellAnchor>
  <xdr:oneCellAnchor>
    <xdr:from>
      <xdr:col>6</xdr:col>
      <xdr:colOff>238125</xdr:colOff>
      <xdr:row>20</xdr:row>
      <xdr:rowOff>83930</xdr:rowOff>
    </xdr:from>
    <xdr:ext cx="607299" cy="714266"/>
    <xdr:pic>
      <xdr:nvPicPr>
        <xdr:cNvPr id="53" name="Obrázok 52">
          <a:extLst>
            <a:ext uri="{FF2B5EF4-FFF2-40B4-BE49-F238E27FC236}">
              <a16:creationId xmlns:a16="http://schemas.microsoft.com/office/drawing/2014/main" xmlns="" id="{9460ACA2-D89C-4845-A200-861D37D0E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0620375" y="3548649"/>
          <a:ext cx="607299" cy="714266"/>
        </a:xfrm>
        <a:prstGeom prst="rect">
          <a:avLst/>
        </a:prstGeom>
      </xdr:spPr>
    </xdr:pic>
    <xdr:clientData/>
  </xdr:oneCellAnchor>
  <xdr:twoCellAnchor editAs="oneCell">
    <xdr:from>
      <xdr:col>6</xdr:col>
      <xdr:colOff>190501</xdr:colOff>
      <xdr:row>7</xdr:row>
      <xdr:rowOff>72177</xdr:rowOff>
    </xdr:from>
    <xdr:to>
      <xdr:col>6</xdr:col>
      <xdr:colOff>903966</xdr:colOff>
      <xdr:row>7</xdr:row>
      <xdr:rowOff>773907</xdr:rowOff>
    </xdr:to>
    <xdr:pic>
      <xdr:nvPicPr>
        <xdr:cNvPr id="54" name="Obrázok 53">
          <a:extLst>
            <a:ext uri="{FF2B5EF4-FFF2-40B4-BE49-F238E27FC236}">
              <a16:creationId xmlns:a16="http://schemas.microsoft.com/office/drawing/2014/main" xmlns="" id="{8DB429B9-3457-385F-57F5-5345A3249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572751" y="4298896"/>
          <a:ext cx="713465" cy="701730"/>
        </a:xfrm>
        <a:prstGeom prst="rect">
          <a:avLst/>
        </a:prstGeom>
      </xdr:spPr>
    </xdr:pic>
    <xdr:clientData/>
  </xdr:twoCellAnchor>
  <xdr:twoCellAnchor editAs="oneCell">
    <xdr:from>
      <xdr:col>6</xdr:col>
      <xdr:colOff>1119186</xdr:colOff>
      <xdr:row>7</xdr:row>
      <xdr:rowOff>133590</xdr:rowOff>
    </xdr:from>
    <xdr:to>
      <xdr:col>6</xdr:col>
      <xdr:colOff>2190749</xdr:colOff>
      <xdr:row>7</xdr:row>
      <xdr:rowOff>710074</xdr:rowOff>
    </xdr:to>
    <xdr:pic>
      <xdr:nvPicPr>
        <xdr:cNvPr id="55" name="Obrázok 54">
          <a:extLst>
            <a:ext uri="{FF2B5EF4-FFF2-40B4-BE49-F238E27FC236}">
              <a16:creationId xmlns:a16="http://schemas.microsoft.com/office/drawing/2014/main" xmlns="" id="{627E8F34-0421-FD8B-FFA6-F30E7ADAE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1501436" y="4360309"/>
          <a:ext cx="1071563" cy="576484"/>
        </a:xfrm>
        <a:prstGeom prst="rect">
          <a:avLst/>
        </a:prstGeom>
      </xdr:spPr>
    </xdr:pic>
    <xdr:clientData/>
  </xdr:twoCellAnchor>
  <xdr:twoCellAnchor editAs="oneCell">
    <xdr:from>
      <xdr:col>6</xdr:col>
      <xdr:colOff>1273969</xdr:colOff>
      <xdr:row>22</xdr:row>
      <xdr:rowOff>71436</xdr:rowOff>
    </xdr:from>
    <xdr:to>
      <xdr:col>6</xdr:col>
      <xdr:colOff>2130652</xdr:colOff>
      <xdr:row>22</xdr:row>
      <xdr:rowOff>780350</xdr:rowOff>
    </xdr:to>
    <xdr:pic>
      <xdr:nvPicPr>
        <xdr:cNvPr id="58" name="Obrázok 57">
          <a:extLst>
            <a:ext uri="{FF2B5EF4-FFF2-40B4-BE49-F238E27FC236}">
              <a16:creationId xmlns:a16="http://schemas.microsoft.com/office/drawing/2014/main" xmlns="" id="{3A20A563-018F-E77F-DFCA-905414671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1418094" y="8501061"/>
          <a:ext cx="856683" cy="708914"/>
        </a:xfrm>
        <a:prstGeom prst="rect">
          <a:avLst/>
        </a:prstGeom>
      </xdr:spPr>
    </xdr:pic>
    <xdr:clientData/>
  </xdr:twoCellAnchor>
  <xdr:twoCellAnchor editAs="oneCell">
    <xdr:from>
      <xdr:col>6</xdr:col>
      <xdr:colOff>190499</xdr:colOff>
      <xdr:row>22</xdr:row>
      <xdr:rowOff>142874</xdr:rowOff>
    </xdr:from>
    <xdr:to>
      <xdr:col>6</xdr:col>
      <xdr:colOff>1011072</xdr:colOff>
      <xdr:row>22</xdr:row>
      <xdr:rowOff>702469</xdr:rowOff>
    </xdr:to>
    <xdr:pic>
      <xdr:nvPicPr>
        <xdr:cNvPr id="59" name="Obrázok 58">
          <a:extLst>
            <a:ext uri="{FF2B5EF4-FFF2-40B4-BE49-F238E27FC236}">
              <a16:creationId xmlns:a16="http://schemas.microsoft.com/office/drawing/2014/main" xmlns="" id="{D606AB2E-FC9D-7BBB-55FF-E346A0589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0334624" y="8572499"/>
          <a:ext cx="820573" cy="559595"/>
        </a:xfrm>
        <a:prstGeom prst="rect">
          <a:avLst/>
        </a:prstGeom>
      </xdr:spPr>
    </xdr:pic>
    <xdr:clientData/>
  </xdr:twoCellAnchor>
  <xdr:oneCellAnchor>
    <xdr:from>
      <xdr:col>6</xdr:col>
      <xdr:colOff>1333501</xdr:colOff>
      <xdr:row>9</xdr:row>
      <xdr:rowOff>112618</xdr:rowOff>
    </xdr:from>
    <xdr:ext cx="856683" cy="708914"/>
    <xdr:pic>
      <xdr:nvPicPr>
        <xdr:cNvPr id="60" name="Obrázok 59">
          <a:extLst>
            <a:ext uri="{FF2B5EF4-FFF2-40B4-BE49-F238E27FC236}">
              <a16:creationId xmlns:a16="http://schemas.microsoft.com/office/drawing/2014/main" xmlns="" id="{78EDCBDB-ECBC-41FA-AC25-7BC595DF1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1715751" y="6291962"/>
          <a:ext cx="856683" cy="708914"/>
        </a:xfrm>
        <a:prstGeom prst="rect">
          <a:avLst/>
        </a:prstGeom>
      </xdr:spPr>
    </xdr:pic>
    <xdr:clientData/>
  </xdr:oneCellAnchor>
  <xdr:oneCellAnchor>
    <xdr:from>
      <xdr:col>6</xdr:col>
      <xdr:colOff>190499</xdr:colOff>
      <xdr:row>9</xdr:row>
      <xdr:rowOff>190499</xdr:rowOff>
    </xdr:from>
    <xdr:ext cx="820573" cy="559595"/>
    <xdr:pic>
      <xdr:nvPicPr>
        <xdr:cNvPr id="61" name="Obrázok 60">
          <a:extLst>
            <a:ext uri="{FF2B5EF4-FFF2-40B4-BE49-F238E27FC236}">
              <a16:creationId xmlns:a16="http://schemas.microsoft.com/office/drawing/2014/main" xmlns="" id="{F3379DB1-30B6-46D2-A065-B6C49C947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0572749" y="7274718"/>
          <a:ext cx="820573" cy="559595"/>
        </a:xfrm>
        <a:prstGeom prst="rect">
          <a:avLst/>
        </a:prstGeom>
      </xdr:spPr>
    </xdr:pic>
    <xdr:clientData/>
  </xdr:oneCellAnchor>
  <xdr:twoCellAnchor editAs="oneCell">
    <xdr:from>
      <xdr:col>6</xdr:col>
      <xdr:colOff>1214437</xdr:colOff>
      <xdr:row>21</xdr:row>
      <xdr:rowOff>107157</xdr:rowOff>
    </xdr:from>
    <xdr:to>
      <xdr:col>6</xdr:col>
      <xdr:colOff>2109028</xdr:colOff>
      <xdr:row>21</xdr:row>
      <xdr:rowOff>785812</xdr:rowOff>
    </xdr:to>
    <xdr:pic>
      <xdr:nvPicPr>
        <xdr:cNvPr id="62" name="Obrázok 61">
          <a:extLst>
            <a:ext uri="{FF2B5EF4-FFF2-40B4-BE49-F238E27FC236}">
              <a16:creationId xmlns:a16="http://schemas.microsoft.com/office/drawing/2014/main" xmlns="" id="{F92AFD39-04D8-D1DA-10B5-689179F8B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1358562" y="7631907"/>
          <a:ext cx="894591" cy="678655"/>
        </a:xfrm>
        <a:prstGeom prst="rect">
          <a:avLst/>
        </a:prstGeom>
      </xdr:spPr>
    </xdr:pic>
    <xdr:clientData/>
  </xdr:twoCellAnchor>
  <xdr:twoCellAnchor editAs="oneCell">
    <xdr:from>
      <xdr:col>6</xdr:col>
      <xdr:colOff>178593</xdr:colOff>
      <xdr:row>21</xdr:row>
      <xdr:rowOff>119062</xdr:rowOff>
    </xdr:from>
    <xdr:to>
      <xdr:col>6</xdr:col>
      <xdr:colOff>976312</xdr:colOff>
      <xdr:row>21</xdr:row>
      <xdr:rowOff>772033</xdr:rowOff>
    </xdr:to>
    <xdr:pic>
      <xdr:nvPicPr>
        <xdr:cNvPr id="63" name="Obrázok 62">
          <a:extLst>
            <a:ext uri="{FF2B5EF4-FFF2-40B4-BE49-F238E27FC236}">
              <a16:creationId xmlns:a16="http://schemas.microsoft.com/office/drawing/2014/main" xmlns="" id="{0FCA4D1B-8D52-A3A5-AD98-09CF71E55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0560843" y="5393531"/>
          <a:ext cx="797719" cy="652971"/>
        </a:xfrm>
        <a:prstGeom prst="rect">
          <a:avLst/>
        </a:prstGeom>
      </xdr:spPr>
    </xdr:pic>
    <xdr:clientData/>
  </xdr:twoCellAnchor>
  <xdr:oneCellAnchor>
    <xdr:from>
      <xdr:col>6</xdr:col>
      <xdr:colOff>95250</xdr:colOff>
      <xdr:row>18</xdr:row>
      <xdr:rowOff>68451</xdr:rowOff>
    </xdr:from>
    <xdr:ext cx="2598635" cy="1598424"/>
    <xdr:pic>
      <xdr:nvPicPr>
        <xdr:cNvPr id="64" name="Obrázok 63">
          <a:extLst>
            <a:ext uri="{FF2B5EF4-FFF2-40B4-BE49-F238E27FC236}">
              <a16:creationId xmlns:a16="http://schemas.microsoft.com/office/drawing/2014/main" xmlns="" id="{F223DB00-4295-432D-BE6C-132633357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39375" y="866170"/>
          <a:ext cx="2598635" cy="15984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2:H149"/>
  <sheetViews>
    <sheetView topLeftCell="A33" workbookViewId="0">
      <selection activeCell="B50" sqref="B50"/>
    </sheetView>
  </sheetViews>
  <sheetFormatPr defaultRowHeight="12.75"/>
  <cols>
    <col min="1" max="1" width="11.75" style="57" customWidth="1"/>
    <col min="2" max="5" width="9" style="57"/>
    <col min="6" max="6" width="11.125" style="57" customWidth="1"/>
    <col min="7" max="7" width="9.25" style="57" customWidth="1"/>
    <col min="8" max="8" width="10.125" style="57" customWidth="1"/>
    <col min="9" max="16384" width="9" style="57"/>
  </cols>
  <sheetData>
    <row r="22" spans="1:8" ht="14.25">
      <c r="A22" s="73"/>
      <c r="B22" s="73"/>
      <c r="C22" s="73"/>
    </row>
    <row r="23" spans="1:8" ht="14.25">
      <c r="A23" s="73"/>
      <c r="B23" s="73"/>
      <c r="C23" s="73"/>
    </row>
    <row r="24" spans="1:8" ht="14.25">
      <c r="A24" s="73"/>
      <c r="B24" s="73"/>
      <c r="C24" s="73"/>
    </row>
    <row r="25" spans="1:8" ht="14.25">
      <c r="A25" s="73"/>
      <c r="B25" s="73"/>
      <c r="C25" s="73"/>
    </row>
    <row r="26" spans="1:8" ht="15.75">
      <c r="A26" s="73"/>
      <c r="B26" s="73"/>
      <c r="C26" s="73"/>
      <c r="D26" s="68"/>
      <c r="E26" s="68"/>
      <c r="F26" s="68"/>
      <c r="G26" s="68"/>
      <c r="H26" s="68"/>
    </row>
    <row r="27" spans="1:8" ht="15.75">
      <c r="A27" s="73"/>
      <c r="B27" s="73"/>
      <c r="C27" s="73"/>
      <c r="D27" s="68"/>
      <c r="E27" s="68"/>
      <c r="F27" s="68"/>
      <c r="G27" s="68"/>
      <c r="H27" s="68"/>
    </row>
    <row r="28" spans="1:8" ht="15.75">
      <c r="A28" s="73"/>
      <c r="B28" s="73"/>
      <c r="C28" s="73"/>
      <c r="D28" s="68"/>
      <c r="E28" s="68"/>
      <c r="F28" s="68"/>
      <c r="G28" s="68"/>
      <c r="H28" s="68"/>
    </row>
    <row r="30" spans="1:8" ht="18">
      <c r="A30" s="72"/>
      <c r="B30" s="72"/>
      <c r="C30" s="71"/>
      <c r="D30" s="68"/>
      <c r="E30" s="68"/>
      <c r="F30" s="68"/>
      <c r="G30" s="68"/>
      <c r="H30" s="68"/>
    </row>
    <row r="31" spans="1:8" ht="16.5">
      <c r="A31" s="70"/>
      <c r="B31" s="70"/>
      <c r="C31" s="69"/>
      <c r="D31" s="68"/>
      <c r="E31" s="68"/>
      <c r="F31" s="68"/>
      <c r="G31" s="68"/>
      <c r="H31" s="68"/>
    </row>
    <row r="32" spans="1:8" ht="16.5">
      <c r="A32" s="70"/>
      <c r="B32" s="70"/>
      <c r="C32" s="69"/>
      <c r="D32" s="68"/>
      <c r="E32" s="68"/>
      <c r="F32" s="68"/>
      <c r="G32" s="68"/>
      <c r="H32" s="68"/>
    </row>
    <row r="33" spans="1:8" ht="15.75">
      <c r="A33" s="68"/>
      <c r="B33" s="68"/>
      <c r="C33" s="68"/>
      <c r="D33" s="68"/>
      <c r="E33" s="68"/>
      <c r="F33" s="68"/>
      <c r="G33" s="68"/>
      <c r="H33" s="68"/>
    </row>
    <row r="34" spans="1:8" ht="15.75">
      <c r="A34" s="68"/>
      <c r="B34" s="68"/>
      <c r="C34" s="68"/>
      <c r="D34" s="68"/>
      <c r="E34" s="68"/>
      <c r="F34" s="68"/>
      <c r="G34" s="68"/>
      <c r="H34" s="68"/>
    </row>
    <row r="35" spans="1:8" ht="15.75">
      <c r="A35" s="68"/>
      <c r="B35" s="68"/>
      <c r="C35" s="68"/>
      <c r="D35" s="68"/>
      <c r="E35" s="68"/>
      <c r="F35" s="68"/>
      <c r="G35" s="68"/>
      <c r="H35" s="68"/>
    </row>
    <row r="36" spans="1:8" ht="15.75">
      <c r="A36" s="68"/>
      <c r="B36" s="68"/>
      <c r="C36" s="68"/>
      <c r="D36" s="68"/>
      <c r="E36" s="68"/>
      <c r="F36" s="68"/>
      <c r="G36" s="68"/>
      <c r="H36" s="68"/>
    </row>
    <row r="37" spans="1:8" ht="15.75">
      <c r="A37" s="68"/>
      <c r="B37" s="68"/>
      <c r="C37" s="68"/>
      <c r="D37" s="68"/>
      <c r="E37" s="68"/>
      <c r="F37" s="68"/>
      <c r="G37" s="68"/>
      <c r="H37" s="68"/>
    </row>
    <row r="38" spans="1:8" ht="15.75">
      <c r="A38" s="68"/>
      <c r="B38" s="68"/>
      <c r="C38" s="68"/>
      <c r="D38" s="68"/>
      <c r="E38" s="68"/>
      <c r="F38" s="68"/>
      <c r="G38" s="68"/>
      <c r="H38" s="68"/>
    </row>
    <row r="39" spans="1:8" ht="15.75">
      <c r="A39" s="68"/>
      <c r="B39" s="68"/>
      <c r="C39" s="68"/>
      <c r="D39" s="68"/>
      <c r="E39" s="68"/>
      <c r="F39" s="68"/>
      <c r="G39" s="68"/>
      <c r="H39" s="68"/>
    </row>
    <row r="40" spans="1:8" ht="15.75">
      <c r="A40" s="68"/>
      <c r="B40" s="68"/>
      <c r="C40" s="68"/>
      <c r="D40" s="68"/>
      <c r="E40" s="68"/>
      <c r="F40" s="68"/>
      <c r="G40" s="68"/>
      <c r="H40" s="68"/>
    </row>
    <row r="41" spans="1:8" ht="15.75">
      <c r="A41" s="68"/>
      <c r="B41" s="68"/>
      <c r="C41" s="68"/>
      <c r="D41" s="68"/>
      <c r="E41" s="68"/>
      <c r="F41" s="68"/>
      <c r="G41" s="68"/>
      <c r="H41" s="68"/>
    </row>
    <row r="42" spans="1:8" ht="15.75">
      <c r="A42" s="68"/>
      <c r="B42" s="68"/>
      <c r="C42" s="68"/>
      <c r="D42" s="68"/>
      <c r="E42" s="68"/>
      <c r="F42" s="68"/>
      <c r="G42" s="68"/>
      <c r="H42" s="68"/>
    </row>
    <row r="43" spans="1:8" ht="14.25">
      <c r="A43" s="61" t="s">
        <v>57</v>
      </c>
      <c r="B43" s="61"/>
      <c r="C43" s="61"/>
      <c r="D43" s="61"/>
      <c r="E43" s="61"/>
      <c r="F43" s="61"/>
      <c r="G43" s="61" t="s">
        <v>55</v>
      </c>
      <c r="H43" s="61"/>
    </row>
    <row r="44" spans="1:8" ht="15.75" customHeight="1">
      <c r="A44" s="61" t="s">
        <v>56</v>
      </c>
      <c r="B44" s="61"/>
      <c r="C44" s="61"/>
      <c r="D44" s="61"/>
      <c r="E44" s="61"/>
      <c r="F44" s="61"/>
      <c r="G44" s="61" t="s">
        <v>55</v>
      </c>
      <c r="H44" s="61"/>
    </row>
    <row r="45" spans="1:8" ht="20.100000000000001" customHeight="1">
      <c r="A45" s="67" t="s">
        <v>54</v>
      </c>
      <c r="G45" s="57" t="s">
        <v>53</v>
      </c>
    </row>
    <row r="46" spans="1:8" ht="20.100000000000001" customHeight="1">
      <c r="A46" s="66"/>
      <c r="B46" s="66"/>
      <c r="C46" s="66"/>
      <c r="D46" s="66"/>
      <c r="E46" s="66"/>
      <c r="F46" s="66"/>
      <c r="G46" s="66" t="s">
        <v>52</v>
      </c>
      <c r="H46" s="66"/>
    </row>
    <row r="47" spans="1:8" ht="20.100000000000001" customHeight="1">
      <c r="A47" s="61" t="s">
        <v>51</v>
      </c>
      <c r="B47" s="63" t="s">
        <v>50</v>
      </c>
      <c r="C47" s="63"/>
      <c r="D47" s="63"/>
      <c r="E47" s="63"/>
      <c r="F47" s="63"/>
    </row>
    <row r="48" spans="1:8" ht="20.100000000000001" customHeight="1">
      <c r="A48" s="61" t="s">
        <v>49</v>
      </c>
      <c r="B48" s="63" t="s">
        <v>48</v>
      </c>
      <c r="C48" s="63"/>
      <c r="D48" s="63"/>
      <c r="E48" s="63"/>
      <c r="F48" s="63"/>
      <c r="G48" s="61" t="s">
        <v>47</v>
      </c>
      <c r="H48" s="65" t="s">
        <v>46</v>
      </c>
    </row>
    <row r="49" spans="1:8" ht="20.100000000000001" customHeight="1">
      <c r="A49" s="61" t="s">
        <v>45</v>
      </c>
      <c r="B49" s="64" t="s">
        <v>44</v>
      </c>
      <c r="C49" s="64"/>
      <c r="D49" s="64"/>
      <c r="E49" s="64"/>
      <c r="F49" s="63"/>
      <c r="G49" s="61" t="s">
        <v>43</v>
      </c>
      <c r="H49" s="62" t="s">
        <v>42</v>
      </c>
    </row>
    <row r="50" spans="1:8" ht="20.100000000000001" customHeight="1">
      <c r="A50" s="61" t="s">
        <v>41</v>
      </c>
      <c r="B50" s="61" t="s">
        <v>40</v>
      </c>
      <c r="C50" s="61"/>
      <c r="D50" s="61"/>
      <c r="E50" s="61"/>
      <c r="F50" s="61"/>
      <c r="G50" s="61" t="s">
        <v>39</v>
      </c>
      <c r="H50" s="60"/>
    </row>
    <row r="51" spans="1:8">
      <c r="H51" s="59"/>
    </row>
    <row r="149" spans="7:7">
      <c r="G149" s="58"/>
    </row>
  </sheetData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7"/>
  <sheetViews>
    <sheetView tabSelected="1" view="pageBreakPreview" zoomScale="60" zoomScaleNormal="70" workbookViewId="0">
      <selection activeCell="U16" sqref="U16"/>
    </sheetView>
  </sheetViews>
  <sheetFormatPr defaultColWidth="9.125" defaultRowHeight="12.75"/>
  <cols>
    <col min="1" max="1" width="15.25" style="5" customWidth="1"/>
    <col min="2" max="2" width="78.25" style="4" customWidth="1"/>
    <col min="3" max="3" width="5.125" style="3" customWidth="1"/>
    <col min="4" max="4" width="4.5" style="3" customWidth="1"/>
    <col min="5" max="6" width="13.125" style="3" customWidth="1"/>
    <col min="7" max="7" width="37.375" style="3" customWidth="1"/>
    <col min="8" max="8" width="2.75" style="3" customWidth="1"/>
    <col min="9" max="9" width="8.125" style="49" customWidth="1"/>
    <col min="10" max="16384" width="9.125" style="3"/>
  </cols>
  <sheetData>
    <row r="1" spans="1:9" ht="18.75" customHeight="1" thickBot="1">
      <c r="A1" s="29" t="s">
        <v>6</v>
      </c>
      <c r="B1" s="30"/>
      <c r="C1" s="31"/>
      <c r="D1" s="31"/>
      <c r="E1" s="31"/>
      <c r="F1" s="31"/>
      <c r="G1" s="32"/>
      <c r="I1" s="53"/>
    </row>
    <row r="2" spans="1:9" s="2" customFormat="1" ht="18.75" customHeight="1" thickBot="1">
      <c r="A2" s="33" t="s">
        <v>36</v>
      </c>
      <c r="B2" s="34"/>
      <c r="C2" s="35"/>
      <c r="D2" s="35"/>
      <c r="E2" s="35"/>
      <c r="F2" s="35"/>
      <c r="G2" s="36"/>
      <c r="I2" s="54"/>
    </row>
    <row r="3" spans="1:9" s="28" customFormat="1" ht="25.5" customHeight="1" thickBot="1">
      <c r="A3" s="43" t="s">
        <v>21</v>
      </c>
      <c r="B3" s="44" t="s">
        <v>22</v>
      </c>
      <c r="C3" s="45" t="s">
        <v>4</v>
      </c>
      <c r="D3" s="45" t="s">
        <v>3</v>
      </c>
      <c r="E3" s="44" t="s">
        <v>1</v>
      </c>
      <c r="F3" s="44" t="s">
        <v>2</v>
      </c>
      <c r="G3" s="46" t="s">
        <v>23</v>
      </c>
      <c r="I3" s="55" t="s">
        <v>25</v>
      </c>
    </row>
    <row r="4" spans="1:9" s="1" customFormat="1" ht="138.75" customHeight="1" thickBot="1">
      <c r="A4" s="7" t="s">
        <v>9</v>
      </c>
      <c r="B4" s="56" t="s">
        <v>38</v>
      </c>
      <c r="C4" s="9">
        <v>4</v>
      </c>
      <c r="D4" s="10" t="s">
        <v>0</v>
      </c>
      <c r="E4" s="40">
        <v>3398.5</v>
      </c>
      <c r="F4" s="11">
        <f>C4*E4</f>
        <v>13594</v>
      </c>
      <c r="G4" s="12"/>
      <c r="I4" s="47" t="s">
        <v>26</v>
      </c>
    </row>
    <row r="5" spans="1:9" s="1" customFormat="1" ht="22.5" customHeight="1" thickBot="1">
      <c r="A5" s="7"/>
      <c r="B5" s="14" t="s">
        <v>24</v>
      </c>
      <c r="C5" s="9">
        <v>4</v>
      </c>
      <c r="D5" s="10" t="s">
        <v>0</v>
      </c>
      <c r="E5" s="11">
        <v>218</v>
      </c>
      <c r="F5" s="11">
        <f t="shared" ref="F5" si="0">C5*E5</f>
        <v>872</v>
      </c>
      <c r="G5" s="12"/>
      <c r="I5" s="47" t="s">
        <v>27</v>
      </c>
    </row>
    <row r="6" spans="1:9" s="1" customFormat="1" ht="71.25" customHeight="1" thickBot="1">
      <c r="A6" s="7" t="s">
        <v>7</v>
      </c>
      <c r="B6" s="56" t="s">
        <v>34</v>
      </c>
      <c r="C6" s="9">
        <v>2</v>
      </c>
      <c r="D6" s="10" t="s">
        <v>0</v>
      </c>
      <c r="E6" s="11">
        <v>54</v>
      </c>
      <c r="F6" s="11">
        <f t="shared" ref="F6:F9" si="1">C6*E6</f>
        <v>108</v>
      </c>
      <c r="G6" s="12"/>
      <c r="I6" s="47" t="s">
        <v>28</v>
      </c>
    </row>
    <row r="7" spans="1:9" s="1" customFormat="1" ht="22.5" customHeight="1" thickBot="1">
      <c r="A7" s="7"/>
      <c r="B7" s="14" t="s">
        <v>33</v>
      </c>
      <c r="C7" s="9">
        <v>2</v>
      </c>
      <c r="D7" s="10" t="s">
        <v>0</v>
      </c>
      <c r="E7" s="11">
        <v>25.27</v>
      </c>
      <c r="F7" s="11">
        <f t="shared" si="1"/>
        <v>50.54</v>
      </c>
      <c r="G7" s="12"/>
      <c r="I7" s="47" t="s">
        <v>29</v>
      </c>
    </row>
    <row r="8" spans="1:9" s="1" customFormat="1" ht="71.25" customHeight="1" thickBot="1">
      <c r="A8" s="7" t="s">
        <v>8</v>
      </c>
      <c r="B8" s="56" t="s">
        <v>35</v>
      </c>
      <c r="C8" s="9">
        <v>14</v>
      </c>
      <c r="D8" s="10" t="s">
        <v>0</v>
      </c>
      <c r="E8" s="11">
        <v>122</v>
      </c>
      <c r="F8" s="11">
        <f t="shared" si="1"/>
        <v>1708</v>
      </c>
      <c r="G8" s="12"/>
      <c r="I8" s="47" t="s">
        <v>30</v>
      </c>
    </row>
    <row r="9" spans="1:9" s="1" customFormat="1" ht="22.5" customHeight="1" thickBot="1">
      <c r="A9" s="7"/>
      <c r="B9" s="14" t="s">
        <v>19</v>
      </c>
      <c r="C9" s="9">
        <v>14</v>
      </c>
      <c r="D9" s="10" t="s">
        <v>0</v>
      </c>
      <c r="E9" s="11">
        <v>25.27</v>
      </c>
      <c r="F9" s="11">
        <f t="shared" si="1"/>
        <v>353.78</v>
      </c>
      <c r="G9" s="12"/>
      <c r="I9" s="47" t="s">
        <v>31</v>
      </c>
    </row>
    <row r="10" spans="1:9" s="1" customFormat="1" ht="71.25" customHeight="1" thickBot="1">
      <c r="A10" s="7" t="s">
        <v>5</v>
      </c>
      <c r="B10" s="14" t="s">
        <v>13</v>
      </c>
      <c r="C10" s="9">
        <v>9</v>
      </c>
      <c r="D10" s="10" t="s">
        <v>0</v>
      </c>
      <c r="E10" s="11">
        <v>97</v>
      </c>
      <c r="F10" s="11">
        <f t="shared" ref="F10" si="2">C10*E10</f>
        <v>873</v>
      </c>
      <c r="G10" s="12"/>
      <c r="I10" s="47" t="s">
        <v>32</v>
      </c>
    </row>
    <row r="11" spans="1:9" s="2" customFormat="1" ht="14.25" customHeight="1" thickBot="1">
      <c r="A11" s="74" t="s">
        <v>16</v>
      </c>
      <c r="B11" s="75"/>
      <c r="C11" s="75"/>
      <c r="D11" s="75"/>
      <c r="E11" s="76"/>
      <c r="F11" s="27">
        <f>SUM(F4:F10)</f>
        <v>17559.32</v>
      </c>
      <c r="G11" s="26"/>
      <c r="I11" s="48"/>
    </row>
    <row r="12" spans="1:9" s="2" customFormat="1" ht="14.25" customHeight="1" thickBot="1">
      <c r="A12" s="74" t="s">
        <v>17</v>
      </c>
      <c r="B12" s="75"/>
      <c r="C12" s="75"/>
      <c r="D12" s="75"/>
      <c r="E12" s="76"/>
      <c r="F12" s="27">
        <f>F11*0.23</f>
        <v>4038.6436000000003</v>
      </c>
      <c r="G12" s="26"/>
      <c r="I12" s="48"/>
    </row>
    <row r="13" spans="1:9" s="2" customFormat="1" ht="14.25" customHeight="1" thickBot="1">
      <c r="A13" s="74" t="s">
        <v>18</v>
      </c>
      <c r="B13" s="75"/>
      <c r="C13" s="75"/>
      <c r="D13" s="75"/>
      <c r="E13" s="76"/>
      <c r="F13" s="27">
        <f>SUM(F11:F12)</f>
        <v>21597.963599999999</v>
      </c>
      <c r="G13" s="26"/>
      <c r="I13" s="48"/>
    </row>
    <row r="14" spans="1:9">
      <c r="B14" s="3"/>
    </row>
    <row r="15" spans="1:9" ht="13.5" thickBot="1">
      <c r="B15" s="6"/>
    </row>
    <row r="16" spans="1:9" ht="18.75" customHeight="1" thickBot="1">
      <c r="A16" s="29" t="s">
        <v>6</v>
      </c>
      <c r="B16" s="30"/>
      <c r="C16" s="31"/>
      <c r="D16" s="31"/>
      <c r="E16" s="31"/>
      <c r="F16" s="31"/>
      <c r="G16" s="32"/>
      <c r="I16" s="53"/>
    </row>
    <row r="17" spans="1:9" s="2" customFormat="1" ht="18.75" customHeight="1" thickBot="1">
      <c r="A17" s="33" t="s">
        <v>37</v>
      </c>
      <c r="B17" s="34"/>
      <c r="C17" s="35"/>
      <c r="D17" s="35"/>
      <c r="E17" s="35"/>
      <c r="F17" s="35"/>
      <c r="G17" s="36"/>
      <c r="I17" s="54"/>
    </row>
    <row r="18" spans="1:9" s="28" customFormat="1" ht="25.5" customHeight="1" thickBot="1">
      <c r="A18" s="43" t="s">
        <v>21</v>
      </c>
      <c r="B18" s="44" t="s">
        <v>22</v>
      </c>
      <c r="C18" s="45" t="s">
        <v>4</v>
      </c>
      <c r="D18" s="45" t="s">
        <v>3</v>
      </c>
      <c r="E18" s="44" t="s">
        <v>1</v>
      </c>
      <c r="F18" s="44" t="s">
        <v>2</v>
      </c>
      <c r="G18" s="46" t="s">
        <v>23</v>
      </c>
      <c r="I18" s="55" t="s">
        <v>4</v>
      </c>
    </row>
    <row r="19" spans="1:9" s="1" customFormat="1" ht="138.75" customHeight="1" thickBot="1">
      <c r="A19" s="37" t="s">
        <v>9</v>
      </c>
      <c r="B19" s="56" t="s">
        <v>38</v>
      </c>
      <c r="C19" s="38">
        <v>4</v>
      </c>
      <c r="D19" s="39" t="s">
        <v>0</v>
      </c>
      <c r="E19" s="40">
        <v>3398.5</v>
      </c>
      <c r="F19" s="41">
        <f>C19*E19</f>
        <v>13594</v>
      </c>
      <c r="G19" s="42"/>
      <c r="I19" s="50" t="s">
        <v>26</v>
      </c>
    </row>
    <row r="20" spans="1:9" s="1" customFormat="1" ht="22.5" customHeight="1" thickBot="1">
      <c r="A20" s="7"/>
      <c r="B20" s="14" t="s">
        <v>24</v>
      </c>
      <c r="C20" s="9">
        <v>4</v>
      </c>
      <c r="D20" s="10" t="s">
        <v>0</v>
      </c>
      <c r="E20" s="11">
        <v>218</v>
      </c>
      <c r="F20" s="11">
        <f t="shared" ref="F20" si="3">C20*E20</f>
        <v>872</v>
      </c>
      <c r="G20" s="12"/>
      <c r="I20" s="47" t="s">
        <v>27</v>
      </c>
    </row>
    <row r="21" spans="1:9" s="1" customFormat="1" ht="71.25" customHeight="1" thickBot="1">
      <c r="A21" s="20" t="s">
        <v>7</v>
      </c>
      <c r="B21" s="21" t="s">
        <v>15</v>
      </c>
      <c r="C21" s="22">
        <v>2</v>
      </c>
      <c r="D21" s="22" t="s">
        <v>0</v>
      </c>
      <c r="E21" s="23">
        <v>60</v>
      </c>
      <c r="F21" s="23">
        <f t="shared" ref="F21:F24" si="4">C21*E21</f>
        <v>120</v>
      </c>
      <c r="G21" s="24"/>
      <c r="I21" s="51" t="s">
        <v>28</v>
      </c>
    </row>
    <row r="22" spans="1:9" s="1" customFormat="1" ht="71.25" customHeight="1" thickBot="1">
      <c r="A22" s="7" t="s">
        <v>8</v>
      </c>
      <c r="B22" s="14" t="s">
        <v>10</v>
      </c>
      <c r="C22" s="9">
        <v>14</v>
      </c>
      <c r="D22" s="10" t="s">
        <v>0</v>
      </c>
      <c r="E22" s="25">
        <v>85</v>
      </c>
      <c r="F22" s="25">
        <f t="shared" si="4"/>
        <v>1190</v>
      </c>
      <c r="G22" s="12"/>
      <c r="I22" s="47" t="s">
        <v>30</v>
      </c>
    </row>
    <row r="23" spans="1:9" s="1" customFormat="1" ht="71.25" customHeight="1" thickBot="1">
      <c r="A23" s="7" t="s">
        <v>14</v>
      </c>
      <c r="B23" s="14" t="s">
        <v>11</v>
      </c>
      <c r="C23" s="9">
        <v>9</v>
      </c>
      <c r="D23" s="10" t="s">
        <v>0</v>
      </c>
      <c r="E23" s="25">
        <v>85</v>
      </c>
      <c r="F23" s="25">
        <f t="shared" si="4"/>
        <v>765</v>
      </c>
      <c r="G23" s="12"/>
      <c r="I23" s="47" t="s">
        <v>32</v>
      </c>
    </row>
    <row r="24" spans="1:9" s="13" customFormat="1" ht="71.25" customHeight="1" thickBot="1">
      <c r="A24" s="15" t="s">
        <v>20</v>
      </c>
      <c r="B24" s="8" t="s">
        <v>12</v>
      </c>
      <c r="C24" s="16">
        <v>0</v>
      </c>
      <c r="D24" s="17" t="s">
        <v>0</v>
      </c>
      <c r="E24" s="18">
        <v>45</v>
      </c>
      <c r="F24" s="18">
        <f t="shared" si="4"/>
        <v>0</v>
      </c>
      <c r="G24" s="19"/>
      <c r="I24" s="52" t="s">
        <v>32</v>
      </c>
    </row>
    <row r="25" spans="1:9" s="2" customFormat="1" ht="14.25" customHeight="1" thickBot="1">
      <c r="A25" s="74" t="s">
        <v>16</v>
      </c>
      <c r="B25" s="75"/>
      <c r="C25" s="75"/>
      <c r="D25" s="75"/>
      <c r="E25" s="76"/>
      <c r="F25" s="27">
        <f>SUM(F19:F24)</f>
        <v>16541</v>
      </c>
      <c r="G25" s="26"/>
      <c r="I25" s="48"/>
    </row>
    <row r="26" spans="1:9" s="2" customFormat="1" ht="14.25" customHeight="1" thickBot="1">
      <c r="A26" s="74" t="s">
        <v>17</v>
      </c>
      <c r="B26" s="75"/>
      <c r="C26" s="75"/>
      <c r="D26" s="75"/>
      <c r="E26" s="76"/>
      <c r="F26" s="27">
        <f>F25*0.23</f>
        <v>3804.4300000000003</v>
      </c>
      <c r="G26" s="26"/>
      <c r="I26" s="48"/>
    </row>
    <row r="27" spans="1:9" s="2" customFormat="1" ht="14.25" customHeight="1" thickBot="1">
      <c r="A27" s="74" t="s">
        <v>18</v>
      </c>
      <c r="B27" s="75"/>
      <c r="C27" s="75"/>
      <c r="D27" s="75"/>
      <c r="E27" s="76"/>
      <c r="F27" s="27">
        <f>SUM(F25:F26)</f>
        <v>20345.43</v>
      </c>
      <c r="G27" s="26"/>
      <c r="I27" s="48"/>
    </row>
  </sheetData>
  <mergeCells count="6">
    <mergeCell ref="A27:E27"/>
    <mergeCell ref="A13:E13"/>
    <mergeCell ref="A12:E12"/>
    <mergeCell ref="A11:E11"/>
    <mergeCell ref="A25:E25"/>
    <mergeCell ref="A26:E26"/>
  </mergeCells>
  <pageMargins left="0.25" right="0.25" top="0.75" bottom="0.75" header="0.3" footer="0.3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Titul</vt:lpstr>
      <vt:lpstr>Varianta 1</vt:lpstr>
      <vt:lpstr>'Varianta 1'!Oblasť_tlače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Balazova</dc:creator>
  <cp:lastModifiedBy>Uzivatel</cp:lastModifiedBy>
  <cp:lastPrinted>2025-06-02T10:27:18Z</cp:lastPrinted>
  <dcterms:created xsi:type="dcterms:W3CDTF">2025-04-29T13:35:47Z</dcterms:created>
  <dcterms:modified xsi:type="dcterms:W3CDTF">2025-06-11T05:19:32Z</dcterms:modified>
</cp:coreProperties>
</file>